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<sst xmlns="http://schemas.openxmlformats.org/spreadsheetml/2006/main" count="40" uniqueCount="28">
  <si>
    <t>HABERES</t>
  </si>
  <si>
    <t xml:space="preserve"> </t>
  </si>
  <si>
    <t>IMPORTE</t>
  </si>
  <si>
    <t>TOTALES</t>
  </si>
  <si>
    <t>DEDUCCIONES</t>
  </si>
  <si>
    <t>%</t>
  </si>
  <si>
    <t>JUBILACION</t>
  </si>
  <si>
    <t>LEY 19032</t>
  </si>
  <si>
    <t>DEDUCIONES</t>
  </si>
  <si>
    <t>ADICCIONALES</t>
  </si>
  <si>
    <t>HIJOS</t>
  </si>
  <si>
    <t xml:space="preserve">TOTAL </t>
  </si>
  <si>
    <t>IMPORTE NETO A COBRAR</t>
  </si>
  <si>
    <t>LIQUIDACION HABERES www.econoblog.com.ar</t>
  </si>
  <si>
    <t>APELLIDO Y NOMBRE</t>
  </si>
  <si>
    <t>LEGAJO Nº</t>
  </si>
  <si>
    <t>CUIT Nº</t>
  </si>
  <si>
    <t>WWW.ECONOBLOG.COM.AR</t>
  </si>
  <si>
    <t>ANTIGÜEDAD</t>
  </si>
  <si>
    <t>HORAS NORMALES</t>
  </si>
  <si>
    <t>FERIADO</t>
  </si>
  <si>
    <t>OBRA SOCIAL UOM</t>
  </si>
  <si>
    <t>C/SIND.UOM</t>
  </si>
  <si>
    <t>Horas Extras 50%</t>
  </si>
  <si>
    <t>Horas Extras  100%</t>
  </si>
  <si>
    <t xml:space="preserve">"Gratificación Extraordinaria no Remunerativa </t>
  </si>
  <si>
    <t>Acuerdo UOM 05/08/2009"</t>
  </si>
  <si>
    <t>OBRA SOCIAL ACUERDO 05/08/09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</si>
</sst>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81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0" fontId="1" fillId="16" borderId="11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44" fontId="2" fillId="0" borderId="12" xfId="49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/>
    </xf>
    <xf numFmtId="44" fontId="2" fillId="0" borderId="14" xfId="49" applyFont="1" applyFill="1" applyBorder="1" applyAlignment="1">
      <alignment/>
    </xf>
    <xf numFmtId="15" fontId="1" fillId="16" borderId="15" xfId="0" applyNumberFormat="1" applyFont="1" applyFill="1" applyBorder="1" applyAlignment="1">
      <alignment horizontal="center" vertical="center"/>
    </xf>
    <xf numFmtId="2" fontId="1" fillId="16" borderId="13" xfId="0" applyNumberFormat="1" applyFont="1" applyFill="1" applyBorder="1" applyAlignment="1">
      <alignment horizontal="center"/>
    </xf>
    <xf numFmtId="44" fontId="1" fillId="16" borderId="13" xfId="49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4" fontId="2" fillId="0" borderId="12" xfId="49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4" fontId="2" fillId="0" borderId="12" xfId="49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/>
    </xf>
    <xf numFmtId="15" fontId="1" fillId="0" borderId="16" xfId="0" applyNumberFormat="1" applyFont="1" applyBorder="1" applyAlignment="1">
      <alignment horizontal="center" vertical="center"/>
    </xf>
    <xf numFmtId="44" fontId="2" fillId="0" borderId="17" xfId="49" applyFont="1" applyBorder="1" applyAlignment="1">
      <alignment/>
    </xf>
    <xf numFmtId="15" fontId="1" fillId="16" borderId="15" xfId="0" applyNumberFormat="1" applyFont="1" applyFill="1" applyBorder="1" applyAlignment="1">
      <alignment vertical="center"/>
    </xf>
    <xf numFmtId="2" fontId="2" fillId="16" borderId="13" xfId="0" applyNumberFormat="1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8" xfId="0" applyFont="1" applyBorder="1" applyAlignment="1">
      <alignment/>
    </xf>
    <xf numFmtId="44" fontId="2" fillId="0" borderId="19" xfId="49" applyFont="1" applyBorder="1" applyAlignment="1">
      <alignment/>
    </xf>
    <xf numFmtId="0" fontId="2" fillId="0" borderId="20" xfId="0" applyFont="1" applyBorder="1" applyAlignment="1">
      <alignment/>
    </xf>
    <xf numFmtId="44" fontId="2" fillId="0" borderId="21" xfId="49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1" fillId="16" borderId="24" xfId="0" applyFont="1" applyFill="1" applyBorder="1" applyAlignment="1">
      <alignment horizontal="center"/>
    </xf>
    <xf numFmtId="15" fontId="2" fillId="0" borderId="25" xfId="0" applyNumberFormat="1" applyFont="1" applyBorder="1" applyAlignment="1">
      <alignment vertical="center"/>
    </xf>
    <xf numFmtId="0" fontId="2" fillId="0" borderId="25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2" fillId="0" borderId="28" xfId="0" applyFont="1" applyBorder="1" applyAlignment="1">
      <alignment/>
    </xf>
    <xf numFmtId="0" fontId="20" fillId="0" borderId="0" xfId="0" applyFont="1" applyAlignment="1">
      <alignment/>
    </xf>
    <xf numFmtId="44" fontId="20" fillId="0" borderId="0" xfId="49" applyFont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2" fontId="2" fillId="0" borderId="12" xfId="0" applyNumberFormat="1" applyFont="1" applyFill="1" applyBorder="1" applyAlignment="1">
      <alignment/>
    </xf>
    <xf numFmtId="15" fontId="2" fillId="0" borderId="12" xfId="0" applyNumberFormat="1" applyFont="1" applyFill="1" applyBorder="1" applyAlignment="1">
      <alignment horizontal="left" vertical="center"/>
    </xf>
    <xf numFmtId="15" fontId="2" fillId="0" borderId="12" xfId="0" applyNumberFormat="1" applyFont="1" applyFill="1" applyBorder="1" applyAlignment="1">
      <alignment horizontal="center" vertical="center"/>
    </xf>
    <xf numFmtId="44" fontId="2" fillId="24" borderId="29" xfId="49" applyFont="1" applyFill="1" applyBorder="1" applyAlignment="1">
      <alignment/>
    </xf>
    <xf numFmtId="15" fontId="2" fillId="0" borderId="12" xfId="0" applyNumberFormat="1" applyFont="1" applyBorder="1" applyAlignment="1">
      <alignment vertical="center"/>
    </xf>
    <xf numFmtId="168" fontId="2" fillId="0" borderId="12" xfId="0" applyNumberFormat="1" applyFont="1" applyBorder="1" applyAlignment="1">
      <alignment horizontal="center"/>
    </xf>
    <xf numFmtId="15" fontId="2" fillId="0" borderId="12" xfId="0" applyNumberFormat="1" applyFont="1" applyBorder="1" applyAlignment="1">
      <alignment horizontal="left" vertical="center"/>
    </xf>
    <xf numFmtId="15" fontId="2" fillId="0" borderId="12" xfId="0" applyNumberFormat="1" applyFont="1" applyBorder="1" applyAlignment="1">
      <alignment horizontal="center" vertical="center"/>
    </xf>
    <xf numFmtId="44" fontId="2" fillId="0" borderId="30" xfId="49" applyFont="1" applyBorder="1" applyAlignment="1">
      <alignment/>
    </xf>
    <xf numFmtId="44" fontId="2" fillId="0" borderId="29" xfId="49" applyFont="1" applyBorder="1" applyAlignment="1">
      <alignment/>
    </xf>
    <xf numFmtId="15" fontId="1" fillId="0" borderId="1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8" xfId="0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0" fillId="0" borderId="26" xfId="45" applyBorder="1" applyAlignment="1" applyProtection="1">
      <alignment horizontal="center"/>
      <protection/>
    </xf>
    <xf numFmtId="0" fontId="22" fillId="0" borderId="37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44" fontId="2" fillId="0" borderId="39" xfId="49" applyFont="1" applyBorder="1" applyAlignment="1">
      <alignment/>
    </xf>
    <xf numFmtId="44" fontId="2" fillId="0" borderId="40" xfId="49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" fillId="0" borderId="41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43" xfId="0" applyFont="1" applyBorder="1" applyAlignment="1">
      <alignment/>
    </xf>
    <xf numFmtId="44" fontId="2" fillId="16" borderId="44" xfId="49" applyFont="1" applyFill="1" applyBorder="1" applyAlignment="1">
      <alignment/>
    </xf>
    <xf numFmtId="44" fontId="2" fillId="16" borderId="28" xfId="49" applyFont="1" applyFill="1" applyBorder="1" applyAlignment="1">
      <alignment/>
    </xf>
    <xf numFmtId="15" fontId="1" fillId="0" borderId="15" xfId="0" applyNumberFormat="1" applyFont="1" applyBorder="1" applyAlignment="1">
      <alignment vertical="center"/>
    </xf>
    <xf numFmtId="44" fontId="2" fillId="16" borderId="45" xfId="49" applyFont="1" applyFill="1" applyBorder="1" applyAlignment="1">
      <alignment/>
    </xf>
    <xf numFmtId="44" fontId="2" fillId="16" borderId="46" xfId="49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5"/>
  <sheetViews>
    <sheetView tabSelected="1" view="pageLayout" workbookViewId="0" topLeftCell="A1">
      <selection activeCell="E34" sqref="E34"/>
    </sheetView>
  </sheetViews>
  <sheetFormatPr defaultColWidth="11.421875" defaultRowHeight="15"/>
  <cols>
    <col min="2" max="2" width="17.8515625" style="0" customWidth="1"/>
  </cols>
  <sheetData>
    <row r="2" ht="15" thickBot="1"/>
    <row r="3" spans="2:5" ht="14.25">
      <c r="B3" s="56" t="s">
        <v>14</v>
      </c>
      <c r="C3" s="57"/>
      <c r="D3" s="57"/>
      <c r="E3" s="58"/>
    </row>
    <row r="4" spans="2:5" ht="14.25">
      <c r="B4" s="59" t="s">
        <v>15</v>
      </c>
      <c r="C4" s="60"/>
      <c r="D4" s="60"/>
      <c r="E4" s="61"/>
    </row>
    <row r="5" spans="2:5" ht="14.25">
      <c r="B5" s="59" t="s">
        <v>16</v>
      </c>
      <c r="C5" s="60"/>
      <c r="D5" s="60"/>
      <c r="E5" s="61"/>
    </row>
    <row r="6" spans="2:5" ht="14.25">
      <c r="B6" s="62" t="s">
        <v>17</v>
      </c>
      <c r="C6" s="63"/>
      <c r="D6" s="63"/>
      <c r="E6" s="64"/>
    </row>
    <row r="7" spans="2:5" ht="15" thickBot="1">
      <c r="B7" s="65"/>
      <c r="C7" s="66"/>
      <c r="D7" s="66"/>
      <c r="E7" s="67"/>
    </row>
    <row r="8" spans="2:5" ht="14.25">
      <c r="B8" s="50" t="s">
        <v>13</v>
      </c>
      <c r="C8" s="51"/>
      <c r="D8" s="51"/>
      <c r="E8" s="52"/>
    </row>
    <row r="9" spans="2:5" ht="15" thickBot="1">
      <c r="B9" s="53"/>
      <c r="C9" s="54"/>
      <c r="D9" s="54"/>
      <c r="E9" s="55"/>
    </row>
    <row r="10" spans="2:5" ht="14.25">
      <c r="B10" s="1" t="s">
        <v>0</v>
      </c>
      <c r="C10" s="2" t="s">
        <v>1</v>
      </c>
      <c r="D10" s="3" t="s">
        <v>1</v>
      </c>
      <c r="E10" s="28" t="s">
        <v>2</v>
      </c>
    </row>
    <row r="11" spans="2:5" ht="14.25">
      <c r="B11" s="37" t="s">
        <v>19</v>
      </c>
      <c r="C11" s="40">
        <v>103</v>
      </c>
      <c r="D11" s="5">
        <v>8</v>
      </c>
      <c r="E11" s="5">
        <f>C11*D11</f>
        <v>824</v>
      </c>
    </row>
    <row r="12" spans="2:5" ht="14.25">
      <c r="B12" s="37" t="s">
        <v>18</v>
      </c>
      <c r="C12" s="40">
        <v>5</v>
      </c>
      <c r="D12" s="5"/>
      <c r="E12" s="5">
        <f>(E11+E13+E14+E15)*C12%</f>
        <v>56.6</v>
      </c>
    </row>
    <row r="13" spans="2:7" ht="14.25">
      <c r="B13" s="37" t="s">
        <v>20</v>
      </c>
      <c r="C13" s="40">
        <v>0</v>
      </c>
      <c r="D13" s="5">
        <f>D11</f>
        <v>8</v>
      </c>
      <c r="E13" s="5">
        <f>C13*D13</f>
        <v>0</v>
      </c>
      <c r="G13" s="34"/>
    </row>
    <row r="14" spans="2:7" ht="14.25">
      <c r="B14" s="41" t="s">
        <v>23</v>
      </c>
      <c r="C14" s="40">
        <v>11</v>
      </c>
      <c r="D14" s="5">
        <f>D11</f>
        <v>8</v>
      </c>
      <c r="E14" s="5">
        <f>(C14*D14)*1.5</f>
        <v>132</v>
      </c>
      <c r="G14" s="35"/>
    </row>
    <row r="15" spans="2:7" ht="14.25">
      <c r="B15" s="41" t="s">
        <v>24</v>
      </c>
      <c r="C15" s="40">
        <v>11</v>
      </c>
      <c r="D15" s="5">
        <v>8</v>
      </c>
      <c r="E15" s="5">
        <f>(C15*D15)*2</f>
        <v>176</v>
      </c>
      <c r="G15" s="35"/>
    </row>
    <row r="16" spans="2:7" ht="14.25">
      <c r="B16" s="41" t="s">
        <v>1</v>
      </c>
      <c r="C16" s="40"/>
      <c r="D16" s="5"/>
      <c r="E16" s="5" t="s">
        <v>1</v>
      </c>
      <c r="G16" s="35"/>
    </row>
    <row r="17" spans="2:5" ht="14.25">
      <c r="B17" s="42"/>
      <c r="C17" s="40"/>
      <c r="D17" s="5"/>
      <c r="E17" s="5"/>
    </row>
    <row r="18" spans="2:5" ht="14.25">
      <c r="B18" s="78" t="s">
        <v>3</v>
      </c>
      <c r="C18" s="6"/>
      <c r="D18" s="7"/>
      <c r="E18" s="79">
        <f>SUM(E11:E17)</f>
        <v>1188.6</v>
      </c>
    </row>
    <row r="19" spans="2:5" ht="15" thickBot="1">
      <c r="B19" s="78"/>
      <c r="C19" s="6"/>
      <c r="D19" s="7"/>
      <c r="E19" s="80"/>
    </row>
    <row r="20" spans="2:5" ht="14.25">
      <c r="B20" s="8" t="s">
        <v>4</v>
      </c>
      <c r="C20" s="9" t="s">
        <v>5</v>
      </c>
      <c r="D20" s="10" t="s">
        <v>2</v>
      </c>
      <c r="E20" s="43"/>
    </row>
    <row r="21" spans="2:5" ht="14.25">
      <c r="B21" s="44" t="s">
        <v>6</v>
      </c>
      <c r="C21" s="11">
        <v>11</v>
      </c>
      <c r="D21" s="12">
        <f>E18*11%</f>
        <v>130.74599999999998</v>
      </c>
      <c r="E21" s="12"/>
    </row>
    <row r="22" spans="2:5" ht="14.25">
      <c r="B22" s="44" t="s">
        <v>7</v>
      </c>
      <c r="C22" s="4">
        <v>3</v>
      </c>
      <c r="D22" s="12">
        <f>E18*3%</f>
        <v>35.657999999999994</v>
      </c>
      <c r="E22" s="12" t="s">
        <v>1</v>
      </c>
    </row>
    <row r="23" spans="2:5" ht="14.25">
      <c r="B23" s="44" t="s">
        <v>21</v>
      </c>
      <c r="C23" s="13">
        <v>3</v>
      </c>
      <c r="D23" s="12">
        <f>(E18+E30)*3%</f>
        <v>35.657999999999994</v>
      </c>
      <c r="E23" s="14"/>
    </row>
    <row r="24" spans="2:5" ht="14.25">
      <c r="B24" s="44" t="s">
        <v>22</v>
      </c>
      <c r="C24" s="45">
        <v>2.5</v>
      </c>
      <c r="D24" s="12">
        <f>(E18-E14)*2.5%</f>
        <v>26.415</v>
      </c>
      <c r="E24" s="14"/>
    </row>
    <row r="25" spans="2:5" ht="14.25">
      <c r="B25" s="44" t="s">
        <v>27</v>
      </c>
      <c r="C25" s="15"/>
      <c r="D25" s="14">
        <f>E33*3%</f>
        <v>10.5</v>
      </c>
      <c r="E25" s="14"/>
    </row>
    <row r="26" spans="2:5" ht="14.25">
      <c r="B26" s="46" t="s">
        <v>1</v>
      </c>
      <c r="C26" s="13"/>
      <c r="D26" s="14" t="s">
        <v>1</v>
      </c>
      <c r="E26" s="14"/>
    </row>
    <row r="27" spans="2:5" ht="14.25">
      <c r="B27" s="47"/>
      <c r="C27" s="16"/>
      <c r="D27" s="14"/>
      <c r="E27" s="14"/>
    </row>
    <row r="28" spans="2:5" ht="15" thickBot="1">
      <c r="B28" s="17" t="s">
        <v>8</v>
      </c>
      <c r="C28" s="16"/>
      <c r="D28" s="18"/>
      <c r="E28" s="48">
        <f>SUM(D21:D26)</f>
        <v>238.97699999999995</v>
      </c>
    </row>
    <row r="29" spans="2:5" ht="14.25">
      <c r="B29" s="19" t="s">
        <v>9</v>
      </c>
      <c r="C29" s="20"/>
      <c r="D29" s="10" t="s">
        <v>2</v>
      </c>
      <c r="E29" s="49">
        <f>E18-E28</f>
        <v>949.6229999999999</v>
      </c>
    </row>
    <row r="30" spans="2:5" ht="14.25">
      <c r="B30" s="29" t="s">
        <v>1</v>
      </c>
      <c r="C30" s="16"/>
      <c r="D30" s="14"/>
      <c r="E30" s="18"/>
    </row>
    <row r="31" spans="2:5" ht="14.25">
      <c r="B31" s="30" t="s">
        <v>10</v>
      </c>
      <c r="C31" s="13">
        <v>0</v>
      </c>
      <c r="D31" s="14">
        <v>135</v>
      </c>
      <c r="E31" s="18">
        <f>D31*C31</f>
        <v>0</v>
      </c>
    </row>
    <row r="32" spans="2:5" ht="14.25">
      <c r="B32" s="30"/>
      <c r="C32" s="13"/>
      <c r="D32" s="14"/>
      <c r="E32" s="18"/>
    </row>
    <row r="33" spans="2:5" ht="14.25">
      <c r="B33" s="30" t="s">
        <v>25</v>
      </c>
      <c r="C33" s="16"/>
      <c r="D33" s="14"/>
      <c r="E33" s="18">
        <v>350</v>
      </c>
    </row>
    <row r="34" spans="2:5" ht="14.25">
      <c r="B34" s="30" t="s">
        <v>26</v>
      </c>
      <c r="C34" s="21"/>
      <c r="D34" s="14"/>
      <c r="E34" s="18"/>
    </row>
    <row r="35" spans="2:5" ht="14.25">
      <c r="B35" s="30" t="s">
        <v>1</v>
      </c>
      <c r="C35" s="21"/>
      <c r="D35" s="14"/>
      <c r="E35" s="18"/>
    </row>
    <row r="36" spans="2:5" ht="14.25">
      <c r="B36" s="30" t="s">
        <v>1</v>
      </c>
      <c r="C36" s="21"/>
      <c r="D36" s="14"/>
      <c r="E36" s="18"/>
    </row>
    <row r="37" spans="2:5" ht="14.25">
      <c r="B37" s="30"/>
      <c r="C37" s="21"/>
      <c r="D37" s="14"/>
      <c r="E37" s="18"/>
    </row>
    <row r="38" spans="2:5" ht="14.25">
      <c r="B38" s="31" t="s">
        <v>11</v>
      </c>
      <c r="C38" s="22"/>
      <c r="D38" s="23"/>
      <c r="E38" s="68">
        <f>SUM(E30:E37)</f>
        <v>350</v>
      </c>
    </row>
    <row r="39" spans="2:5" ht="14.25">
      <c r="B39" s="32" t="s">
        <v>9</v>
      </c>
      <c r="C39" s="24"/>
      <c r="D39" s="25"/>
      <c r="E39" s="69"/>
    </row>
    <row r="40" spans="2:5" ht="14.25">
      <c r="B40" s="70" t="s">
        <v>12</v>
      </c>
      <c r="C40" s="71"/>
      <c r="D40" s="72"/>
      <c r="E40" s="76">
        <f>E29+E38</f>
        <v>1299.623</v>
      </c>
    </row>
    <row r="41" spans="2:5" ht="15" thickBot="1">
      <c r="B41" s="73"/>
      <c r="C41" s="74"/>
      <c r="D41" s="75"/>
      <c r="E41" s="77"/>
    </row>
    <row r="42" spans="2:5" ht="15" thickBot="1">
      <c r="B42" s="26"/>
      <c r="C42" s="27"/>
      <c r="D42" s="27"/>
      <c r="E42" s="33"/>
    </row>
    <row r="44" ht="14.25">
      <c r="A44" s="38"/>
    </row>
    <row r="45" spans="1:3" ht="14.25">
      <c r="A45" s="39"/>
      <c r="B45" s="36"/>
      <c r="C45" s="36"/>
    </row>
  </sheetData>
  <sheetProtection/>
  <mergeCells count="10">
    <mergeCell ref="E38:E39"/>
    <mergeCell ref="B40:D41"/>
    <mergeCell ref="E40:E41"/>
    <mergeCell ref="B18:B19"/>
    <mergeCell ref="E18:E19"/>
    <mergeCell ref="B8:E9"/>
    <mergeCell ref="B3:E3"/>
    <mergeCell ref="B4:E4"/>
    <mergeCell ref="B5:E5"/>
    <mergeCell ref="B6:E7"/>
  </mergeCells>
  <hyperlinks>
    <hyperlink ref="B6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Graciela</cp:lastModifiedBy>
  <dcterms:created xsi:type="dcterms:W3CDTF">2008-04-12T17:22:12Z</dcterms:created>
  <dcterms:modified xsi:type="dcterms:W3CDTF">2009-08-10T20:00:54Z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